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6750" activeTab="0"/>
  </bookViews>
  <sheets>
    <sheet name="Sheet1" sheetId="1" r:id="rId1"/>
  </sheets>
  <definedNames>
    <definedName name="Coefficient">'Sheet1'!$B$20</definedName>
    <definedName name="Diameter">'Sheet1'!$G$18</definedName>
    <definedName name="Flowing">'Sheet1'!$G$20</definedName>
    <definedName name="Pitot">'Sheet1'!$B$18</definedName>
    <definedName name="_xlnm.Print_Area" localSheetId="0">'Sheet1'!$A$1:$I$47</definedName>
    <definedName name="printPage">'Sheet1'!$A$1:$I$41</definedName>
    <definedName name="Residual">'Sheet1'!$G$16</definedName>
    <definedName name="Static">'Sheet1'!$B$16</definedName>
  </definedNames>
  <calcPr fullCalcOnLoad="1"/>
</workbook>
</file>

<file path=xl/sharedStrings.xml><?xml version="1.0" encoding="utf-8"?>
<sst xmlns="http://schemas.openxmlformats.org/spreadsheetml/2006/main" count="30" uniqueCount="26">
  <si>
    <t>City:</t>
  </si>
  <si>
    <t>Rating Rep.</t>
  </si>
  <si>
    <t>Date:</t>
  </si>
  <si>
    <t>Results:</t>
  </si>
  <si>
    <t>Time:</t>
  </si>
  <si>
    <t xml:space="preserve"> </t>
  </si>
  <si>
    <t>Hydrant Flow:</t>
  </si>
  <si>
    <t>Location:</t>
  </si>
  <si>
    <t>Flow @ 20 PSI:</t>
  </si>
  <si>
    <t>Near:</t>
  </si>
  <si>
    <t>Pressure @ 1500 GPM:</t>
  </si>
  <si>
    <t>Hydrant Number</t>
  </si>
  <si>
    <t>Data Input:</t>
  </si>
  <si>
    <t>Static</t>
  </si>
  <si>
    <t>psi</t>
  </si>
  <si>
    <t>Residual</t>
  </si>
  <si>
    <t>Pitot</t>
  </si>
  <si>
    <t>Diameter</t>
  </si>
  <si>
    <t>inches</t>
  </si>
  <si>
    <t>Co</t>
  </si>
  <si>
    <t>Flowing</t>
  </si>
  <si>
    <t>gpm</t>
  </si>
  <si>
    <t>Flowing @ 20 psi</t>
  </si>
  <si>
    <t xml:space="preserve">   </t>
  </si>
  <si>
    <t>Idaho Surveying and Rating Bureau, Inc.</t>
  </si>
  <si>
    <t xml:space="preserve">     Hydrant Flow Result Sheet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</si>
</sst>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arkerFeltThin-Plain"/>
      <family val="0"/>
    </font>
    <font>
      <sz val="10"/>
      <color indexed="8"/>
      <name val="Arial"/>
      <family val="2"/>
    </font>
    <font>
      <sz val="14"/>
      <name val="Arial"/>
      <family val="0"/>
    </font>
    <font>
      <sz val="11"/>
      <name val="MarkerFeltThin-Plain"/>
      <family val="0"/>
    </font>
    <font>
      <sz val="12"/>
      <color indexed="8"/>
      <name val="MarkerFeltThin-Plai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6"/>
      <name val="Times New Roman"/>
      <family val="1"/>
    </font>
    <font>
      <b/>
      <sz val="14"/>
      <name val="Times New Roman"/>
      <family val="1"/>
    </font>
    <font>
      <b/>
      <sz val="18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2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4" fillId="0" borderId="0" xfId="0" applyNumberFormat="1" applyFont="1" applyBorder="1" applyAlignment="1" applyProtection="1">
      <alignment horizontal="left"/>
      <protection locked="0"/>
    </xf>
    <xf numFmtId="18" fontId="4" fillId="0" borderId="0" xfId="0" applyNumberFormat="1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/>
      <protection locked="0"/>
    </xf>
    <xf numFmtId="0" fontId="5" fillId="3" borderId="10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3" borderId="12" xfId="0" applyFont="1" applyFill="1" applyBorder="1" applyAlignment="1">
      <alignment horizontal="right"/>
    </xf>
    <xf numFmtId="0" fontId="5" fillId="3" borderId="5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/>
    </xf>
    <xf numFmtId="0" fontId="7" fillId="3" borderId="0" xfId="0" applyFont="1" applyFill="1" applyBorder="1" applyAlignment="1" applyProtection="1">
      <alignment/>
      <protection locked="0"/>
    </xf>
    <xf numFmtId="12" fontId="7" fillId="3" borderId="0" xfId="0" applyNumberFormat="1" applyFont="1" applyFill="1" applyBorder="1" applyAlignment="1" applyProtection="1">
      <alignment/>
      <protection locked="0"/>
    </xf>
    <xf numFmtId="0" fontId="14" fillId="0" borderId="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7" fillId="3" borderId="0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Water Supply Graph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5275"/>
          <c:w val="0.9325"/>
          <c:h val="0.7745"/>
        </c:manualLayout>
      </c:layout>
      <c:lineChart>
        <c:grouping val="standard"/>
        <c:varyColors val="0"/>
        <c:ser>
          <c:idx val="0"/>
          <c:order val="0"/>
          <c:tx>
            <c:v>pressure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Sheet1!$L$5:$L$20</c:f>
              <c:numCache/>
            </c:numRef>
          </c:cat>
          <c:val>
            <c:numRef>
              <c:f>Sheet1!$M$5:$M$20</c:f>
              <c:numCache/>
            </c:numRef>
          </c:val>
          <c:smooth val="1"/>
        </c:ser>
        <c:marker val="1"/>
        <c:axId val="45689175"/>
        <c:axId val="8549392"/>
      </c:lineChart>
      <c:catAx>
        <c:axId val="45689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Flow (GPM)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8100">
            <a:pattFill prst="pct50">
              <a:fgClr>
                <a:srgbClr val="000000"/>
              </a:fgClr>
              <a:bgClr>
                <a:srgbClr val="FFFFFF"/>
              </a:bgClr>
            </a:pattFill>
          </a:ln>
        </c:spPr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8549392"/>
        <c:crossesAt val="1"/>
        <c:auto val="0"/>
        <c:lblOffset val="100"/>
        <c:noMultiLvlLbl val="0"/>
      </c:catAx>
      <c:valAx>
        <c:axId val="854939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Pressure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689175"/>
        <c:crossesAt val="1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0</xdr:rowOff>
    </xdr:from>
    <xdr:to>
      <xdr:col>8</xdr:col>
      <xdr:colOff>581025</xdr:colOff>
      <xdr:row>46</xdr:row>
      <xdr:rowOff>161925</xdr:rowOff>
    </xdr:to>
    <xdr:graphicFrame>
      <xdr:nvGraphicFramePr>
        <xdr:cNvPr id="1" name="Chart 11"/>
        <xdr:cNvGraphicFramePr/>
      </xdr:nvGraphicFramePr>
      <xdr:xfrm>
        <a:off x="28575" y="4352925"/>
        <a:ext cx="55816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28125" style="0" customWidth="1"/>
    <col min="2" max="2" width="13.421875" style="0" customWidth="1"/>
    <col min="3" max="3" width="5.57421875" style="0" customWidth="1"/>
    <col min="4" max="4" width="4.28125" style="0" customWidth="1"/>
    <col min="5" max="5" width="12.7109375" style="0" customWidth="1"/>
    <col min="6" max="6" width="12.140625" style="0" customWidth="1"/>
    <col min="7" max="7" width="11.140625" style="0" customWidth="1"/>
    <col min="8" max="8" width="6.8515625" style="0" customWidth="1"/>
    <col min="10" max="10" width="20.57421875" style="0" customWidth="1"/>
  </cols>
  <sheetData>
    <row r="1" spans="1:9" ht="12.75">
      <c r="A1" s="3"/>
      <c r="B1" s="4"/>
      <c r="C1" s="4"/>
      <c r="D1" s="4"/>
      <c r="E1" s="4"/>
      <c r="F1" s="4"/>
      <c r="G1" s="4"/>
      <c r="H1" s="4"/>
      <c r="I1" s="5"/>
    </row>
    <row r="2" spans="1:9" ht="22.5" customHeight="1">
      <c r="A2" s="38" t="s">
        <v>24</v>
      </c>
      <c r="B2" s="39"/>
      <c r="C2" s="39"/>
      <c r="D2" s="39"/>
      <c r="E2" s="39"/>
      <c r="F2" s="39"/>
      <c r="G2" s="39"/>
      <c r="H2" s="39"/>
      <c r="I2" s="40"/>
    </row>
    <row r="3" spans="1:9" ht="12.75">
      <c r="A3" s="6"/>
      <c r="B3" s="7"/>
      <c r="C3" s="7"/>
      <c r="D3" s="7"/>
      <c r="E3" s="7"/>
      <c r="F3" s="7"/>
      <c r="G3" s="7"/>
      <c r="H3" s="7"/>
      <c r="I3" s="8"/>
    </row>
    <row r="4" spans="1:9" ht="20.25">
      <c r="A4" s="35" t="s">
        <v>25</v>
      </c>
      <c r="B4" s="36"/>
      <c r="C4" s="36"/>
      <c r="D4" s="36"/>
      <c r="E4" s="36"/>
      <c r="F4" s="36"/>
      <c r="G4" s="36"/>
      <c r="H4" s="36"/>
      <c r="I4" s="37"/>
    </row>
    <row r="5" spans="1:13" ht="13.5" thickBot="1">
      <c r="A5" s="6"/>
      <c r="B5" s="7"/>
      <c r="C5" s="7"/>
      <c r="D5" s="7"/>
      <c r="E5" s="7"/>
      <c r="F5" s="7"/>
      <c r="G5" s="9"/>
      <c r="H5" s="7"/>
      <c r="I5" s="8"/>
      <c r="L5" s="1">
        <v>0</v>
      </c>
      <c r="M5" s="2">
        <f aca="true" t="shared" si="0" ref="M5:M20">ROUND(Static-(L5/Flowing)^1.85*(Static-Residual),0)</f>
        <v>62</v>
      </c>
    </row>
    <row r="6" spans="1:13" ht="13.5" thickBot="1">
      <c r="A6" s="17"/>
      <c r="B6" s="16"/>
      <c r="C6" s="16"/>
      <c r="D6" s="16"/>
      <c r="E6" s="16"/>
      <c r="F6" s="14"/>
      <c r="G6" s="14"/>
      <c r="H6" s="14"/>
      <c r="I6" s="15"/>
      <c r="K6" s="7"/>
      <c r="L6" s="7">
        <f aca="true" t="shared" si="1" ref="L6:L20">+L5+500</f>
        <v>500</v>
      </c>
      <c r="M6" s="2">
        <f t="shared" si="0"/>
        <v>60</v>
      </c>
    </row>
    <row r="7" spans="1:13" ht="13.5" thickBot="1">
      <c r="A7" s="6" t="s">
        <v>0</v>
      </c>
      <c r="B7" s="11"/>
      <c r="C7" s="7"/>
      <c r="D7" s="7"/>
      <c r="E7" s="7"/>
      <c r="F7" s="22" t="s">
        <v>1</v>
      </c>
      <c r="G7" s="23"/>
      <c r="H7" s="23" t="s">
        <v>5</v>
      </c>
      <c r="I7" s="24" t="s">
        <v>23</v>
      </c>
      <c r="K7" s="7"/>
      <c r="L7" s="7">
        <f t="shared" si="1"/>
        <v>1000</v>
      </c>
      <c r="M7" s="2">
        <f t="shared" si="0"/>
        <v>56</v>
      </c>
    </row>
    <row r="8" spans="1:13" ht="16.5" thickBot="1">
      <c r="A8" s="6" t="s">
        <v>2</v>
      </c>
      <c r="B8" s="19"/>
      <c r="C8" s="7"/>
      <c r="D8" s="7"/>
      <c r="E8" s="7"/>
      <c r="F8" s="25" t="s">
        <v>3</v>
      </c>
      <c r="G8" s="26"/>
      <c r="H8" s="26"/>
      <c r="I8" s="27"/>
      <c r="K8" s="7"/>
      <c r="L8" s="1">
        <f t="shared" si="1"/>
        <v>1500</v>
      </c>
      <c r="M8" s="2">
        <f t="shared" si="0"/>
        <v>49</v>
      </c>
    </row>
    <row r="9" spans="1:13" ht="16.5" thickBot="1">
      <c r="A9" s="6" t="s">
        <v>4</v>
      </c>
      <c r="B9" s="20"/>
      <c r="C9" s="7"/>
      <c r="D9" s="7"/>
      <c r="E9" s="7"/>
      <c r="F9" s="25" t="s">
        <v>6</v>
      </c>
      <c r="G9" s="26"/>
      <c r="H9" s="26"/>
      <c r="I9" s="27">
        <f>+G20</f>
        <v>1061</v>
      </c>
      <c r="K9" s="7"/>
      <c r="L9" s="7">
        <f t="shared" si="1"/>
        <v>2000</v>
      </c>
      <c r="M9" s="2">
        <f t="shared" si="0"/>
        <v>39</v>
      </c>
    </row>
    <row r="10" spans="1:13" ht="16.5" thickBot="1">
      <c r="A10" s="6" t="s">
        <v>7</v>
      </c>
      <c r="B10" s="19"/>
      <c r="C10" s="7"/>
      <c r="D10" s="7"/>
      <c r="E10" s="7"/>
      <c r="F10" s="25" t="s">
        <v>8</v>
      </c>
      <c r="G10" s="26"/>
      <c r="H10" s="26"/>
      <c r="I10" s="27">
        <f>+C23</f>
        <v>2792</v>
      </c>
      <c r="K10" s="7"/>
      <c r="L10" s="7">
        <f t="shared" si="1"/>
        <v>2500</v>
      </c>
      <c r="M10" s="2">
        <f t="shared" si="0"/>
        <v>28</v>
      </c>
    </row>
    <row r="11" spans="1:13" ht="13.5" thickBot="1">
      <c r="A11" s="17" t="s">
        <v>9</v>
      </c>
      <c r="B11" s="21" t="s">
        <v>5</v>
      </c>
      <c r="C11" s="16"/>
      <c r="D11" s="16"/>
      <c r="E11" s="18"/>
      <c r="F11" s="28" t="s">
        <v>10</v>
      </c>
      <c r="G11" s="29"/>
      <c r="H11" s="29"/>
      <c r="I11" s="30">
        <f>ROUND(Static-(1500/Flowing)^1.85*(Static-Residual),0)</f>
        <v>49</v>
      </c>
      <c r="L11" s="1">
        <f t="shared" si="1"/>
        <v>3000</v>
      </c>
      <c r="M11" s="2">
        <f t="shared" si="0"/>
        <v>14</v>
      </c>
    </row>
    <row r="12" spans="1:13" ht="13.5" thickBot="1">
      <c r="A12" s="6" t="s">
        <v>11</v>
      </c>
      <c r="B12" s="7"/>
      <c r="C12" s="42"/>
      <c r="D12" s="43"/>
      <c r="E12" s="7"/>
      <c r="F12" s="7"/>
      <c r="G12" s="7"/>
      <c r="H12" s="7"/>
      <c r="I12" s="8"/>
      <c r="L12" s="1">
        <f t="shared" si="1"/>
        <v>3500</v>
      </c>
      <c r="M12" s="2">
        <f t="shared" si="0"/>
        <v>-2</v>
      </c>
    </row>
    <row r="13" spans="1:13" ht="13.5" thickBot="1">
      <c r="A13" s="13"/>
      <c r="B13" s="14"/>
      <c r="C13" s="14"/>
      <c r="D13" s="14"/>
      <c r="E13" s="14"/>
      <c r="F13" s="14"/>
      <c r="G13" s="14"/>
      <c r="H13" s="14"/>
      <c r="I13" s="15"/>
      <c r="L13" s="1">
        <f t="shared" si="1"/>
        <v>4000</v>
      </c>
      <c r="M13" s="2">
        <f t="shared" si="0"/>
        <v>-20</v>
      </c>
    </row>
    <row r="14" spans="1:13" ht="13.5" thickBot="1">
      <c r="A14" s="31" t="s">
        <v>12</v>
      </c>
      <c r="B14" s="32"/>
      <c r="C14" s="7"/>
      <c r="D14" s="7"/>
      <c r="E14" s="7"/>
      <c r="F14" s="7"/>
      <c r="G14" s="7"/>
      <c r="H14" s="7"/>
      <c r="I14" s="8"/>
      <c r="L14" s="1">
        <f t="shared" si="1"/>
        <v>4500</v>
      </c>
      <c r="M14" s="2">
        <f t="shared" si="0"/>
        <v>-39</v>
      </c>
    </row>
    <row r="15" spans="1:13" ht="13.5" thickBot="1">
      <c r="A15" s="6"/>
      <c r="B15" s="7"/>
      <c r="C15" s="7"/>
      <c r="D15" s="7"/>
      <c r="E15" s="7"/>
      <c r="F15" s="7"/>
      <c r="G15" s="7"/>
      <c r="H15" s="7"/>
      <c r="I15" s="8"/>
      <c r="L15" s="1">
        <f t="shared" si="1"/>
        <v>5000</v>
      </c>
      <c r="M15" s="2">
        <f t="shared" si="0"/>
        <v>-61</v>
      </c>
    </row>
    <row r="16" spans="1:13" ht="15" thickBot="1">
      <c r="A16" s="31" t="s">
        <v>13</v>
      </c>
      <c r="B16" s="33">
        <v>62</v>
      </c>
      <c r="C16" s="32" t="s">
        <v>14</v>
      </c>
      <c r="D16" s="7"/>
      <c r="E16" s="7"/>
      <c r="F16" s="32" t="s">
        <v>15</v>
      </c>
      <c r="G16" s="33">
        <v>55</v>
      </c>
      <c r="H16" s="32" t="s">
        <v>14</v>
      </c>
      <c r="I16" s="8"/>
      <c r="L16" s="1">
        <f t="shared" si="1"/>
        <v>5500</v>
      </c>
      <c r="M16" s="2">
        <f t="shared" si="0"/>
        <v>-85</v>
      </c>
    </row>
    <row r="17" spans="1:13" ht="13.5" thickBot="1">
      <c r="A17" s="6"/>
      <c r="B17" s="7"/>
      <c r="C17" s="7"/>
      <c r="D17" s="7"/>
      <c r="E17" s="7"/>
      <c r="F17" s="7"/>
      <c r="G17" s="7"/>
      <c r="H17" s="7"/>
      <c r="I17" s="8"/>
      <c r="L17" s="1">
        <f t="shared" si="1"/>
        <v>6000</v>
      </c>
      <c r="M17" s="2">
        <f t="shared" si="0"/>
        <v>-111</v>
      </c>
    </row>
    <row r="18" spans="1:13" ht="15" thickBot="1">
      <c r="A18" s="31" t="s">
        <v>16</v>
      </c>
      <c r="B18" s="33">
        <v>40</v>
      </c>
      <c r="C18" s="32" t="s">
        <v>14</v>
      </c>
      <c r="D18" s="7"/>
      <c r="E18" s="7"/>
      <c r="F18" s="32" t="s">
        <v>17</v>
      </c>
      <c r="G18" s="34">
        <v>2.5</v>
      </c>
      <c r="H18" s="32" t="s">
        <v>18</v>
      </c>
      <c r="I18" s="8"/>
      <c r="L18" s="1">
        <f t="shared" si="1"/>
        <v>6500</v>
      </c>
      <c r="M18" s="2">
        <f t="shared" si="0"/>
        <v>-138</v>
      </c>
    </row>
    <row r="19" spans="1:13" ht="13.5" thickBot="1">
      <c r="A19" s="6"/>
      <c r="B19" s="7"/>
      <c r="C19" s="7"/>
      <c r="D19" s="7"/>
      <c r="E19" s="7"/>
      <c r="F19" s="7"/>
      <c r="G19" s="7"/>
      <c r="H19" s="7"/>
      <c r="I19" s="8"/>
      <c r="L19" s="1">
        <f t="shared" si="1"/>
        <v>7000</v>
      </c>
      <c r="M19" s="2">
        <f t="shared" si="0"/>
        <v>-168</v>
      </c>
    </row>
    <row r="20" spans="1:13" ht="15" thickBot="1">
      <c r="A20" s="31" t="s">
        <v>19</v>
      </c>
      <c r="B20" s="41">
        <f>IF(Diameter&gt;2.5,0.75,0.9)</f>
        <v>0.9</v>
      </c>
      <c r="C20" s="32"/>
      <c r="D20" s="7"/>
      <c r="E20" s="7"/>
      <c r="F20" s="32" t="s">
        <v>20</v>
      </c>
      <c r="G20" s="41">
        <f>ROUND(29.83*B20*(G18^2)*SQRT(B18),0)</f>
        <v>1061</v>
      </c>
      <c r="H20" s="32" t="s">
        <v>21</v>
      </c>
      <c r="I20" s="8"/>
      <c r="L20" s="1">
        <f t="shared" si="1"/>
        <v>7500</v>
      </c>
      <c r="M20" s="2">
        <f t="shared" si="0"/>
        <v>-199</v>
      </c>
    </row>
    <row r="21" spans="1:9" ht="12.75">
      <c r="A21" s="6"/>
      <c r="B21" s="7"/>
      <c r="C21" s="7"/>
      <c r="D21" s="7"/>
      <c r="E21" s="7"/>
      <c r="F21" s="7"/>
      <c r="G21" s="7"/>
      <c r="H21" s="7"/>
      <c r="I21" s="8"/>
    </row>
    <row r="22" spans="1:9" ht="18">
      <c r="A22" s="6"/>
      <c r="B22" s="10"/>
      <c r="C22" s="7"/>
      <c r="D22" s="7"/>
      <c r="E22" s="7"/>
      <c r="F22" s="7"/>
      <c r="G22" s="7"/>
      <c r="H22" s="12"/>
      <c r="I22" s="8"/>
    </row>
    <row r="23" spans="1:9" ht="14.25">
      <c r="A23" s="31" t="s">
        <v>22</v>
      </c>
      <c r="B23" s="32"/>
      <c r="C23" s="41">
        <f>ROUND((Static-20)^0.54/(Static-Residual)^0.54*G20,0)</f>
        <v>2792</v>
      </c>
      <c r="D23" s="32" t="s">
        <v>21</v>
      </c>
      <c r="E23" s="7"/>
      <c r="F23" s="7"/>
      <c r="G23" s="7"/>
      <c r="H23" s="7"/>
      <c r="I23" s="8"/>
    </row>
    <row r="24" spans="1:9" ht="12.75">
      <c r="A24" s="6"/>
      <c r="B24" s="7"/>
      <c r="C24" s="7"/>
      <c r="D24" s="7"/>
      <c r="E24" s="7"/>
      <c r="F24" s="7"/>
      <c r="G24" s="7"/>
      <c r="H24" s="7"/>
      <c r="I24" s="8"/>
    </row>
    <row r="25" spans="1:9" ht="12.75">
      <c r="A25" s="6"/>
      <c r="B25" s="7"/>
      <c r="C25" s="7"/>
      <c r="D25" s="7"/>
      <c r="E25" s="7"/>
      <c r="F25" s="7"/>
      <c r="G25" s="7"/>
      <c r="H25" s="7"/>
      <c r="I25" s="8"/>
    </row>
    <row r="26" spans="1:9" ht="12.75">
      <c r="A26" s="6"/>
      <c r="B26" s="7"/>
      <c r="C26" s="7"/>
      <c r="D26" s="7"/>
      <c r="E26" s="7"/>
      <c r="F26" s="7"/>
      <c r="G26" s="7"/>
      <c r="H26" s="7"/>
      <c r="I26" s="8"/>
    </row>
    <row r="27" spans="1:9" ht="12.75">
      <c r="A27" s="6"/>
      <c r="B27" s="7"/>
      <c r="C27" s="7"/>
      <c r="D27" s="7"/>
      <c r="E27" s="7"/>
      <c r="F27" s="7"/>
      <c r="G27" s="7"/>
      <c r="H27" s="7"/>
      <c r="I27" s="8"/>
    </row>
    <row r="28" spans="1:9" ht="12.75">
      <c r="A28" s="6"/>
      <c r="B28" s="7"/>
      <c r="C28" s="7"/>
      <c r="D28" s="7"/>
      <c r="E28" s="7"/>
      <c r="F28" s="7"/>
      <c r="G28" s="7"/>
      <c r="H28" s="7"/>
      <c r="I28" s="8"/>
    </row>
    <row r="29" spans="1:9" ht="12.75">
      <c r="A29" s="6"/>
      <c r="B29" s="7"/>
      <c r="C29" s="7"/>
      <c r="D29" s="7"/>
      <c r="E29" s="7"/>
      <c r="F29" s="7"/>
      <c r="G29" s="7"/>
      <c r="H29" s="7"/>
      <c r="I29" s="8"/>
    </row>
    <row r="30" spans="1:9" ht="12.75">
      <c r="A30" s="6"/>
      <c r="B30" s="7"/>
      <c r="C30" s="7"/>
      <c r="D30" s="7"/>
      <c r="E30" s="7"/>
      <c r="F30" s="7"/>
      <c r="G30" s="7"/>
      <c r="H30" s="7"/>
      <c r="I30" s="8"/>
    </row>
    <row r="31" spans="1:9" ht="12.75">
      <c r="A31" s="6"/>
      <c r="B31" s="7"/>
      <c r="C31" s="7"/>
      <c r="D31" s="7"/>
      <c r="E31" s="7"/>
      <c r="F31" s="7"/>
      <c r="G31" s="7"/>
      <c r="H31" s="7"/>
      <c r="I31" s="8"/>
    </row>
    <row r="32" spans="1:9" ht="12.75">
      <c r="A32" s="6"/>
      <c r="B32" s="7"/>
      <c r="C32" s="7"/>
      <c r="D32" s="7"/>
      <c r="E32" s="7"/>
      <c r="F32" s="7"/>
      <c r="G32" s="7"/>
      <c r="H32" s="7"/>
      <c r="I32" s="8"/>
    </row>
    <row r="33" spans="1:9" ht="12.75">
      <c r="A33" s="6"/>
      <c r="B33" s="7"/>
      <c r="C33" s="7"/>
      <c r="D33" s="7"/>
      <c r="E33" s="7"/>
      <c r="F33" s="7"/>
      <c r="G33" s="7"/>
      <c r="H33" s="7"/>
      <c r="I33" s="8"/>
    </row>
    <row r="34" spans="1:9" ht="12.75">
      <c r="A34" s="6"/>
      <c r="B34" s="7"/>
      <c r="C34" s="7"/>
      <c r="D34" s="7"/>
      <c r="E34" s="7"/>
      <c r="F34" s="7"/>
      <c r="G34" s="7"/>
      <c r="H34" s="7"/>
      <c r="I34" s="8"/>
    </row>
    <row r="35" spans="1:9" ht="12.75">
      <c r="A35" s="6"/>
      <c r="B35" s="7"/>
      <c r="C35" s="7"/>
      <c r="D35" s="7"/>
      <c r="E35" s="7"/>
      <c r="F35" s="7"/>
      <c r="G35" s="7"/>
      <c r="H35" s="7"/>
      <c r="I35" s="8"/>
    </row>
    <row r="36" spans="1:9" ht="12.75">
      <c r="A36" s="6"/>
      <c r="B36" s="7"/>
      <c r="C36" s="7"/>
      <c r="D36" s="7"/>
      <c r="E36" s="7"/>
      <c r="F36" s="7"/>
      <c r="G36" s="7"/>
      <c r="H36" s="7"/>
      <c r="I36" s="8"/>
    </row>
    <row r="37" spans="1:9" ht="12.75">
      <c r="A37" s="6"/>
      <c r="B37" s="7"/>
      <c r="C37" s="7"/>
      <c r="D37" s="7"/>
      <c r="E37" s="7"/>
      <c r="F37" s="7"/>
      <c r="G37" s="7"/>
      <c r="H37" s="7"/>
      <c r="I37" s="8"/>
    </row>
    <row r="38" spans="1:9" ht="12.75">
      <c r="A38" s="6"/>
      <c r="B38" s="7"/>
      <c r="C38" s="7"/>
      <c r="D38" s="7"/>
      <c r="E38" s="7"/>
      <c r="F38" s="7"/>
      <c r="G38" s="7"/>
      <c r="H38" s="7"/>
      <c r="I38" s="8"/>
    </row>
    <row r="39" spans="1:9" ht="12.75">
      <c r="A39" s="6"/>
      <c r="B39" s="7"/>
      <c r="C39" s="7"/>
      <c r="D39" s="7"/>
      <c r="E39" s="7"/>
      <c r="F39" s="7"/>
      <c r="G39" s="7"/>
      <c r="H39" s="7"/>
      <c r="I39" s="8"/>
    </row>
    <row r="40" spans="1:9" ht="12.75">
      <c r="A40" s="6"/>
      <c r="B40" s="7"/>
      <c r="C40" s="7"/>
      <c r="D40" s="7"/>
      <c r="E40" s="7"/>
      <c r="F40" s="7"/>
      <c r="G40" s="7"/>
      <c r="H40" s="7"/>
      <c r="I40" s="8"/>
    </row>
    <row r="41" spans="1:9" ht="12.75">
      <c r="A41" s="6"/>
      <c r="B41" s="7"/>
      <c r="C41" s="7"/>
      <c r="D41" s="7"/>
      <c r="E41" s="7"/>
      <c r="F41" s="7"/>
      <c r="G41" s="7"/>
      <c r="H41" s="7"/>
      <c r="I41" s="8"/>
    </row>
    <row r="42" spans="1:9" ht="12.75">
      <c r="A42" s="6"/>
      <c r="B42" s="7"/>
      <c r="C42" s="7"/>
      <c r="D42" s="7"/>
      <c r="E42" s="7"/>
      <c r="F42" s="7"/>
      <c r="G42" s="7"/>
      <c r="H42" s="7"/>
      <c r="I42" s="8"/>
    </row>
    <row r="43" spans="1:9" ht="12.75">
      <c r="A43" s="6"/>
      <c r="B43" s="7"/>
      <c r="C43" s="7"/>
      <c r="D43" s="7"/>
      <c r="E43" s="7"/>
      <c r="F43" s="7"/>
      <c r="G43" s="7"/>
      <c r="H43" s="7"/>
      <c r="I43" s="8"/>
    </row>
    <row r="44" spans="1:9" ht="12.75">
      <c r="A44" s="6"/>
      <c r="B44" s="7"/>
      <c r="C44" s="7"/>
      <c r="D44" s="7"/>
      <c r="E44" s="7"/>
      <c r="F44" s="7"/>
      <c r="G44" s="7"/>
      <c r="H44" s="7"/>
      <c r="I44" s="8"/>
    </row>
    <row r="45" spans="1:9" ht="12.75">
      <c r="A45" s="6"/>
      <c r="B45" s="7"/>
      <c r="C45" s="7"/>
      <c r="D45" s="7"/>
      <c r="E45" s="7"/>
      <c r="F45" s="7"/>
      <c r="G45" s="7"/>
      <c r="H45" s="7"/>
      <c r="I45" s="8"/>
    </row>
    <row r="46" spans="1:9" ht="12.75">
      <c r="A46" s="6"/>
      <c r="B46" s="7"/>
      <c r="C46" s="7"/>
      <c r="D46" s="7"/>
      <c r="E46" s="7"/>
      <c r="F46" s="7"/>
      <c r="G46" s="7"/>
      <c r="H46" s="7"/>
      <c r="I46" s="8"/>
    </row>
    <row r="47" spans="1:9" ht="13.5" thickBot="1">
      <c r="A47" s="13"/>
      <c r="B47" s="14"/>
      <c r="C47" s="14"/>
      <c r="D47" s="14"/>
      <c r="E47" s="14"/>
      <c r="F47" s="14"/>
      <c r="G47" s="14"/>
      <c r="H47" s="14"/>
      <c r="I47" s="15"/>
    </row>
    <row r="48" ht="12.75">
      <c r="I48" s="1"/>
    </row>
    <row r="49" ht="12.75">
      <c r="I49" s="1"/>
    </row>
    <row r="50" ht="12.75">
      <c r="I50" s="1"/>
    </row>
  </sheetData>
  <sheetProtection password="D997" sheet="1" objects="1" scenarios="1"/>
  <mergeCells count="3">
    <mergeCell ref="A4:I4"/>
    <mergeCell ref="A2:I2"/>
    <mergeCell ref="C12:D12"/>
  </mergeCells>
  <printOptions/>
  <pageMargins left="1" right="0.99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Alfred C Frieze</cp:lastModifiedBy>
  <cp:lastPrinted>2000-10-12T22:12:38Z</cp:lastPrinted>
  <dcterms:created xsi:type="dcterms:W3CDTF">1999-04-01T20:05:14Z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